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KudelkaP\Desktop\Předslav-odkanalizování a ČOV\ZL\ZL\ZL č.2-ČOV\"/>
    </mc:Choice>
  </mc:AlternateContent>
  <xr:revisionPtr revIDLastSave="0" documentId="13_ncr:1_{7DE916EC-1795-4A65-A71D-EAE61F171DBE}" xr6:coauthVersionLast="47" xr6:coauthVersionMax="47" xr10:uidLastSave="{00000000-0000-0000-0000-000000000000}"/>
  <bookViews>
    <workbookView xWindow="-108" yWindow="-108" windowWidth="23256" windowHeight="12576" tabRatio="738" xr2:uid="{00000000-000D-0000-FFFF-FFFF00000000}"/>
  </bookViews>
  <sheets>
    <sheet name="úprava výšky dveří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20" l="1"/>
  <c r="H22" i="20"/>
  <c r="H21" i="20"/>
  <c r="H19" i="20"/>
  <c r="H25" i="20" s="1"/>
  <c r="H14" i="20"/>
  <c r="H11" i="20"/>
  <c r="H8" i="20"/>
  <c r="H5" i="20"/>
  <c r="H17" i="20" s="1"/>
  <c r="H26" i="20" l="1"/>
</calcChain>
</file>

<file path=xl/sharedStrings.xml><?xml version="1.0" encoding="utf-8"?>
<sst xmlns="http://schemas.openxmlformats.org/spreadsheetml/2006/main" count="90" uniqueCount="44">
  <si>
    <t>Cena celkem [CZK]</t>
  </si>
  <si>
    <t>PČ</t>
  </si>
  <si>
    <t>Typ</t>
  </si>
  <si>
    <t>Kód</t>
  </si>
  <si>
    <t>Popis</t>
  </si>
  <si>
    <t>MJ</t>
  </si>
  <si>
    <t>Množství</t>
  </si>
  <si>
    <t>J.cena [CZK]</t>
  </si>
  <si>
    <t>K</t>
  </si>
  <si>
    <t>SoD</t>
  </si>
  <si>
    <t>celkem bez DPH</t>
  </si>
  <si>
    <t>Cenová soustava</t>
  </si>
  <si>
    <t>VV</t>
  </si>
  <si>
    <t/>
  </si>
  <si>
    <t>142</t>
  </si>
  <si>
    <t>766660001</t>
  </si>
  <si>
    <t>Montáž dveřních křídel dřevěných nebo plastových otevíravých do ocelové zárubně povrchově upravených jednokřídlových, šířky do 800 mm</t>
  </si>
  <si>
    <t>kus</t>
  </si>
  <si>
    <t>PSC</t>
  </si>
  <si>
    <t xml:space="preserve">Poznámka k souboru cen:_x000D_
1. Cenami -0021 až -0031, -0161 až -0163, -0181 až -0183, se oceňují dveře s protipožární odolností_x000D_
 do 30 min._x000D_
2. V cenách -0201 až -0272 je započtena i montáž okopného plechu, stavěče křídel a držadel kyvných_x000D_
 dveří._x000D_
3. V cenách -0311 až -0324 jsou započtené i náklady na osazení kování, vodícího trnu, dorazů,_x000D_
 seřízení pojezdů a následné vyrovnání a seřízení dveřních křídel._x000D_
4. V cenách -0351 až -0358 jsou započtené i náklady na osazení kování, vodícího trnu, dorazů,_x000D_
 seřízení pojezdů na stěnu a následné vyrovnání a seřízení dveřních křídel._x000D_
5. V cenách -0311 až -0324 nejsou započtené náklady na sestavení a osazení stavebního pouzdra, tyto_x000D_
 náklady se oceňují cenami souboru cen 642 94-6 . . . Osazení stavebního pouzdra posuvných dveří do_x000D_
 zděné příčky, katalogu 801-1 Budovy a haly - zděné a monolitické._x000D_
</t>
  </si>
  <si>
    <t>"příloha D1.2.04, D1.2.11 - ozn.V4, V5" 2+1</t>
  </si>
  <si>
    <t>143</t>
  </si>
  <si>
    <t>M</t>
  </si>
  <si>
    <t>611441630R</t>
  </si>
  <si>
    <t>dveře vnitřní plastové 1křídlové 80x200 cm, ovládání klika/klika, vč.rámu, kování, prahové lišty, tříkomorový profil, plná výplň (levé)</t>
  </si>
  <si>
    <t>"příloha D1.2.11 - ozn.V4"  2</t>
  </si>
  <si>
    <t>"pozn.: barvu určí investor v průběhu výstavby</t>
  </si>
  <si>
    <t>145</t>
  </si>
  <si>
    <t>766660451</t>
  </si>
  <si>
    <t>Montáž dveřních křídel dřevěných nebo plastových vchodových dveří včetně rámu do zdiva dvoukřídlových bez nadsvětlíku</t>
  </si>
  <si>
    <t>"příloha D1.2.04, D1.2.11 - ozn.V3" 1</t>
  </si>
  <si>
    <t>146</t>
  </si>
  <si>
    <t>611741850R</t>
  </si>
  <si>
    <t>dveře vchodové plastové 2křídlové 90+70 x 210 cm, bezpečnostní, ovládání klika/klika, vč.rámu, kování, prahové lišty, pětikomorový profil, plná výplň</t>
  </si>
  <si>
    <t>"příloha D1.2.11 - ozn.V3"  1</t>
  </si>
  <si>
    <t>odpočet</t>
  </si>
  <si>
    <t>vlastní</t>
  </si>
  <si>
    <t>dveře 800/2300</t>
  </si>
  <si>
    <t>dveře 1600/2300</t>
  </si>
  <si>
    <t>přípočet</t>
  </si>
  <si>
    <t>dle SoD</t>
  </si>
  <si>
    <t>dle nabídky subdodavatele navýšené o režie a zisk</t>
  </si>
  <si>
    <t>"Předslav - odkanalizování a čištění odpadních vod"</t>
  </si>
  <si>
    <t>ZL č.2-ČOV  - výšková úprava dveří objektu ČOV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</si>
</sst>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9"/>
      <name val="Arial CE"/>
    </font>
    <font>
      <b/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family val="2"/>
    </font>
    <font>
      <sz val="11"/>
      <color rgb="FFFF0000"/>
      <name val="Calibri"/>
      <family val="2"/>
      <charset val="238"/>
      <scheme val="minor"/>
    </font>
    <font>
      <sz val="9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7"/>
      <color rgb="FF969696"/>
      <name val="Arial CE"/>
      <family val="2"/>
      <charset val="238"/>
    </font>
    <font>
      <sz val="8"/>
      <color rgb="FF505050"/>
      <name val="Arial CE"/>
      <family val="2"/>
      <charset val="238"/>
    </font>
    <font>
      <i/>
      <sz val="9"/>
      <color rgb="FF0000FF"/>
      <name val="Arial CE"/>
      <family val="2"/>
      <charset val="238"/>
    </font>
    <font>
      <sz val="8"/>
      <color rgb="FF80008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rgb="FF969696"/>
      </left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rgb="FF969696"/>
      </right>
      <top style="hair">
        <color rgb="FF969696"/>
      </top>
      <bottom style="thin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6" fillId="0" borderId="0"/>
  </cellStyleXfs>
  <cellXfs count="65">
    <xf numFmtId="0" fontId="0" fillId="0" borderId="0" xfId="0"/>
    <xf numFmtId="4" fontId="1" fillId="2" borderId="2" xfId="0" applyNumberFormat="1" applyFont="1" applyFill="1" applyBorder="1" applyAlignment="1" applyProtection="1">
      <alignment vertical="center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>
      <alignment horizontal="center" vertical="center" wrapText="1"/>
    </xf>
    <xf numFmtId="0" fontId="2" fillId="0" borderId="0" xfId="1" applyFont="1" applyAlignment="1" applyProtection="1">
      <alignment horizontal="left" vertical="center" wrapText="1"/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1" fillId="0" borderId="12" xfId="2" applyFont="1" applyBorder="1" applyAlignment="1">
      <alignment horizontal="center" vertical="center" wrapText="1"/>
    </xf>
    <xf numFmtId="4" fontId="5" fillId="0" borderId="0" xfId="0" applyNumberFormat="1" applyFont="1"/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/>
    </xf>
    <xf numFmtId="4" fontId="8" fillId="2" borderId="1" xfId="0" applyNumberFormat="1" applyFont="1" applyFill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1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/>
    </xf>
    <xf numFmtId="4" fontId="12" fillId="2" borderId="1" xfId="0" applyNumberFormat="1" applyFont="1" applyFill="1" applyBorder="1" applyAlignment="1" applyProtection="1">
      <alignment vertical="center"/>
      <protection locked="0"/>
    </xf>
    <xf numFmtId="0" fontId="12" fillId="0" borderId="12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3" fillId="0" borderId="13" xfId="0" applyFont="1" applyBorder="1" applyAlignment="1">
      <alignment vertical="center"/>
    </xf>
    <xf numFmtId="0" fontId="9" fillId="0" borderId="14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 wrapText="1"/>
    </xf>
    <xf numFmtId="0" fontId="13" fillId="0" borderId="14" xfId="0" applyFont="1" applyBorder="1" applyAlignment="1">
      <alignment vertical="center"/>
    </xf>
    <xf numFmtId="0" fontId="13" fillId="0" borderId="14" xfId="0" applyFont="1" applyBorder="1" applyAlignment="1" applyProtection="1">
      <alignment vertical="center"/>
      <protection locked="0"/>
    </xf>
    <xf numFmtId="4" fontId="0" fillId="0" borderId="0" xfId="0" applyNumberFormat="1"/>
    <xf numFmtId="4" fontId="8" fillId="4" borderId="1" xfId="0" applyNumberFormat="1" applyFont="1" applyFill="1" applyBorder="1" applyAlignment="1" applyProtection="1">
      <alignment vertical="center"/>
      <protection locked="0"/>
    </xf>
    <xf numFmtId="0" fontId="7" fillId="0" borderId="0" xfId="0" applyFont="1"/>
    <xf numFmtId="4" fontId="12" fillId="4" borderId="1" xfId="0" applyNumberFormat="1" applyFont="1" applyFill="1" applyBorder="1" applyAlignment="1" applyProtection="1">
      <alignment vertical="center"/>
      <protection locked="0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center" vertical="center" wrapText="1"/>
    </xf>
    <xf numFmtId="4" fontId="12" fillId="0" borderId="16" xfId="0" applyNumberFormat="1" applyFont="1" applyBorder="1" applyAlignment="1">
      <alignment vertical="center"/>
    </xf>
    <xf numFmtId="4" fontId="12" fillId="4" borderId="16" xfId="0" applyNumberFormat="1" applyFon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8" xfId="0" applyBorder="1"/>
    <xf numFmtId="4" fontId="0" fillId="0" borderId="8" xfId="0" applyNumberFormat="1" applyBorder="1"/>
    <xf numFmtId="4" fontId="1" fillId="4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left"/>
    </xf>
  </cellXfs>
  <cellStyles count="4">
    <cellStyle name="Normální" xfId="0" builtinId="0"/>
    <cellStyle name="Normální 2" xfId="1" xr:uid="{00000000-0005-0000-0000-000001000000}"/>
    <cellStyle name="Normální 2 2" xfId="3" xr:uid="{A4378950-2AA3-42ED-81CF-D5269161277B}"/>
    <cellStyle name="Normální 3" xfId="2" xr:uid="{E491D056-E88F-441F-9412-E441102A6AB7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E95C5-72C1-4F06-BDB1-029731D51C8B}">
  <dimension ref="A1:I29"/>
  <sheetViews>
    <sheetView tabSelected="1" workbookViewId="0">
      <selection activeCell="A2" sqref="A2:D2"/>
    </sheetView>
  </sheetViews>
  <sheetFormatPr defaultRowHeight="14.4" x14ac:dyDescent="0.3"/>
  <cols>
    <col min="3" max="3" width="12.88671875" customWidth="1"/>
    <col min="4" max="4" width="51.88671875" customWidth="1"/>
    <col min="7" max="7" width="14.33203125" customWidth="1"/>
    <col min="8" max="8" width="13.109375" customWidth="1"/>
  </cols>
  <sheetData>
    <row r="1" spans="1:9" ht="18" x14ac:dyDescent="0.35">
      <c r="A1" s="64" t="s">
        <v>42</v>
      </c>
      <c r="B1" s="64"/>
      <c r="C1" s="64"/>
      <c r="D1" s="64"/>
    </row>
    <row r="2" spans="1:9" ht="18" x14ac:dyDescent="0.35">
      <c r="A2" s="64" t="s">
        <v>43</v>
      </c>
      <c r="B2" s="64"/>
      <c r="C2" s="64"/>
      <c r="D2" s="64"/>
    </row>
    <row r="3" spans="1:9" ht="15" thickBot="1" x14ac:dyDescent="0.35"/>
    <row r="4" spans="1:9" ht="23.4" thickBot="1" x14ac:dyDescent="0.35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" t="s">
        <v>7</v>
      </c>
      <c r="H4" s="3" t="s">
        <v>0</v>
      </c>
      <c r="I4" s="5" t="s">
        <v>11</v>
      </c>
    </row>
    <row r="5" spans="1:9" ht="34.200000000000003" x14ac:dyDescent="0.3">
      <c r="A5" s="12" t="s">
        <v>14</v>
      </c>
      <c r="B5" s="13" t="s">
        <v>8</v>
      </c>
      <c r="C5" s="14" t="s">
        <v>15</v>
      </c>
      <c r="D5" s="15" t="s">
        <v>16</v>
      </c>
      <c r="E5" s="16" t="s">
        <v>17</v>
      </c>
      <c r="F5" s="17">
        <v>-1</v>
      </c>
      <c r="G5" s="18">
        <v>504.6</v>
      </c>
      <c r="H5" s="17">
        <f>ROUND(G5*F5,2)</f>
        <v>-504.6</v>
      </c>
      <c r="I5" s="10" t="s">
        <v>9</v>
      </c>
    </row>
    <row r="6" spans="1:9" ht="182.4" hidden="1" x14ac:dyDescent="0.3">
      <c r="A6" s="19"/>
      <c r="B6" s="20" t="s">
        <v>18</v>
      </c>
      <c r="C6" s="21"/>
      <c r="D6" s="22" t="s">
        <v>19</v>
      </c>
      <c r="E6" s="21"/>
      <c r="F6" s="21"/>
      <c r="G6" s="23"/>
      <c r="H6" s="21"/>
      <c r="I6" s="7"/>
    </row>
    <row r="7" spans="1:9" x14ac:dyDescent="0.3">
      <c r="A7" s="24"/>
      <c r="B7" s="20" t="s">
        <v>12</v>
      </c>
      <c r="C7" s="25" t="s">
        <v>13</v>
      </c>
      <c r="D7" s="26" t="s">
        <v>20</v>
      </c>
      <c r="E7" s="27"/>
      <c r="F7" s="28">
        <v>3</v>
      </c>
      <c r="G7" s="29"/>
      <c r="H7" s="27"/>
      <c r="I7" s="7"/>
    </row>
    <row r="8" spans="1:9" ht="22.8" x14ac:dyDescent="0.3">
      <c r="A8" s="30" t="s">
        <v>21</v>
      </c>
      <c r="B8" s="31" t="s">
        <v>22</v>
      </c>
      <c r="C8" s="32" t="s">
        <v>23</v>
      </c>
      <c r="D8" s="33" t="s">
        <v>24</v>
      </c>
      <c r="E8" s="34" t="s">
        <v>17</v>
      </c>
      <c r="F8" s="35">
        <v>-1</v>
      </c>
      <c r="G8" s="36">
        <v>12300</v>
      </c>
      <c r="H8" s="35">
        <f>ROUND(G8*F8,2)</f>
        <v>-12300</v>
      </c>
      <c r="I8" s="37" t="s">
        <v>9</v>
      </c>
    </row>
    <row r="9" spans="1:9" x14ac:dyDescent="0.3">
      <c r="A9" s="24"/>
      <c r="B9" s="20" t="s">
        <v>12</v>
      </c>
      <c r="C9" s="25" t="s">
        <v>13</v>
      </c>
      <c r="D9" s="26" t="s">
        <v>25</v>
      </c>
      <c r="E9" s="27"/>
      <c r="F9" s="28">
        <v>2</v>
      </c>
      <c r="G9" s="29"/>
      <c r="H9" s="27"/>
      <c r="I9" s="7"/>
    </row>
    <row r="10" spans="1:9" x14ac:dyDescent="0.3">
      <c r="A10" s="38"/>
      <c r="B10" s="20" t="s">
        <v>12</v>
      </c>
      <c r="C10" s="39" t="s">
        <v>13</v>
      </c>
      <c r="D10" s="40" t="s">
        <v>26</v>
      </c>
      <c r="E10" s="41"/>
      <c r="F10" s="39" t="s">
        <v>13</v>
      </c>
      <c r="G10" s="42"/>
      <c r="H10" s="41"/>
      <c r="I10" s="7"/>
    </row>
    <row r="11" spans="1:9" ht="22.8" x14ac:dyDescent="0.3">
      <c r="A11" s="12" t="s">
        <v>27</v>
      </c>
      <c r="B11" s="13" t="s">
        <v>8</v>
      </c>
      <c r="C11" s="14" t="s">
        <v>28</v>
      </c>
      <c r="D11" s="15" t="s">
        <v>29</v>
      </c>
      <c r="E11" s="16" t="s">
        <v>17</v>
      </c>
      <c r="F11" s="17">
        <v>-1</v>
      </c>
      <c r="G11" s="18">
        <v>2590.6999999999998</v>
      </c>
      <c r="H11" s="17">
        <f>ROUND(G11*F11,2)</f>
        <v>-2590.6999999999998</v>
      </c>
      <c r="I11" s="10" t="s">
        <v>9</v>
      </c>
    </row>
    <row r="12" spans="1:9" ht="182.4" hidden="1" x14ac:dyDescent="0.3">
      <c r="A12" s="19"/>
      <c r="B12" s="20" t="s">
        <v>18</v>
      </c>
      <c r="C12" s="21"/>
      <c r="D12" s="22" t="s">
        <v>19</v>
      </c>
      <c r="E12" s="21"/>
      <c r="F12" s="21"/>
      <c r="G12" s="23"/>
      <c r="H12" s="21"/>
      <c r="I12" s="7"/>
    </row>
    <row r="13" spans="1:9" x14ac:dyDescent="0.3">
      <c r="A13" s="24"/>
      <c r="B13" s="20" t="s">
        <v>12</v>
      </c>
      <c r="C13" s="25" t="s">
        <v>13</v>
      </c>
      <c r="D13" s="26" t="s">
        <v>30</v>
      </c>
      <c r="E13" s="27"/>
      <c r="F13" s="28">
        <v>1</v>
      </c>
      <c r="G13" s="29"/>
      <c r="H13" s="27"/>
      <c r="I13" s="7"/>
    </row>
    <row r="14" spans="1:9" ht="34.200000000000003" x14ac:dyDescent="0.3">
      <c r="A14" s="30" t="s">
        <v>31</v>
      </c>
      <c r="B14" s="31" t="s">
        <v>22</v>
      </c>
      <c r="C14" s="32" t="s">
        <v>32</v>
      </c>
      <c r="D14" s="33" t="s">
        <v>33</v>
      </c>
      <c r="E14" s="34" t="s">
        <v>17</v>
      </c>
      <c r="F14" s="35">
        <v>-1</v>
      </c>
      <c r="G14" s="36">
        <v>7620</v>
      </c>
      <c r="H14" s="35">
        <f>ROUND(G14*F14,2)</f>
        <v>-7620</v>
      </c>
      <c r="I14" s="37" t="s">
        <v>9</v>
      </c>
    </row>
    <row r="15" spans="1:9" x14ac:dyDescent="0.3">
      <c r="A15" s="24"/>
      <c r="B15" s="20" t="s">
        <v>12</v>
      </c>
      <c r="C15" s="25" t="s">
        <v>13</v>
      </c>
      <c r="D15" s="26" t="s">
        <v>34</v>
      </c>
      <c r="E15" s="27"/>
      <c r="F15" s="28">
        <v>1</v>
      </c>
      <c r="G15" s="29"/>
      <c r="H15" s="27"/>
      <c r="I15" s="7"/>
    </row>
    <row r="16" spans="1:9" x14ac:dyDescent="0.3">
      <c r="A16" s="43"/>
      <c r="B16" s="44" t="s">
        <v>12</v>
      </c>
      <c r="C16" s="45" t="s">
        <v>13</v>
      </c>
      <c r="D16" s="46" t="s">
        <v>26</v>
      </c>
      <c r="E16" s="47"/>
      <c r="F16" s="45" t="s">
        <v>13</v>
      </c>
      <c r="G16" s="48"/>
      <c r="H16" s="47"/>
      <c r="I16" s="7"/>
    </row>
    <row r="17" spans="1:9" x14ac:dyDescent="0.3">
      <c r="A17" s="9"/>
      <c r="D17" t="s">
        <v>35</v>
      </c>
      <c r="H17" s="49">
        <f>SUM(H5:H15)</f>
        <v>-23015.3</v>
      </c>
      <c r="I17" s="7"/>
    </row>
    <row r="18" spans="1:9" x14ac:dyDescent="0.3">
      <c r="A18" s="9"/>
      <c r="I18" s="7"/>
    </row>
    <row r="19" spans="1:9" ht="34.200000000000003" x14ac:dyDescent="0.3">
      <c r="A19" s="12" t="s">
        <v>14</v>
      </c>
      <c r="B19" s="13" t="s">
        <v>8</v>
      </c>
      <c r="C19" s="14" t="s">
        <v>15</v>
      </c>
      <c r="D19" s="15" t="s">
        <v>16</v>
      </c>
      <c r="E19" s="16" t="s">
        <v>17</v>
      </c>
      <c r="F19" s="17">
        <v>1</v>
      </c>
      <c r="G19" s="50">
        <v>905.05</v>
      </c>
      <c r="H19" s="17">
        <f>ROUND(G19*F19,2)</f>
        <v>905.05</v>
      </c>
      <c r="I19" s="10" t="s">
        <v>36</v>
      </c>
    </row>
    <row r="20" spans="1:9" x14ac:dyDescent="0.3">
      <c r="A20" s="9"/>
      <c r="D20" s="51" t="s">
        <v>37</v>
      </c>
      <c r="I20" s="7"/>
    </row>
    <row r="21" spans="1:9" ht="22.8" x14ac:dyDescent="0.3">
      <c r="A21" s="30" t="s">
        <v>21</v>
      </c>
      <c r="B21" s="31" t="s">
        <v>22</v>
      </c>
      <c r="C21" s="32" t="s">
        <v>23</v>
      </c>
      <c r="D21" s="33" t="s">
        <v>24</v>
      </c>
      <c r="E21" s="34" t="s">
        <v>17</v>
      </c>
      <c r="F21" s="35">
        <v>1</v>
      </c>
      <c r="G21" s="52">
        <v>22606.125</v>
      </c>
      <c r="H21" s="35">
        <f>ROUND(G21*F21,2)</f>
        <v>22606.13</v>
      </c>
      <c r="I21" s="37" t="s">
        <v>36</v>
      </c>
    </row>
    <row r="22" spans="1:9" ht="22.8" x14ac:dyDescent="0.3">
      <c r="A22" s="12" t="s">
        <v>27</v>
      </c>
      <c r="B22" s="13" t="s">
        <v>8</v>
      </c>
      <c r="C22" s="14" t="s">
        <v>28</v>
      </c>
      <c r="D22" s="15" t="s">
        <v>29</v>
      </c>
      <c r="E22" s="16" t="s">
        <v>17</v>
      </c>
      <c r="F22" s="17">
        <v>1</v>
      </c>
      <c r="G22" s="50">
        <v>4393</v>
      </c>
      <c r="H22" s="17">
        <f>ROUND(G22*F22,2)</f>
        <v>4393</v>
      </c>
      <c r="I22" s="10" t="s">
        <v>36</v>
      </c>
    </row>
    <row r="23" spans="1:9" x14ac:dyDescent="0.3">
      <c r="A23" s="9"/>
      <c r="D23" s="51" t="s">
        <v>38</v>
      </c>
      <c r="I23" s="7"/>
    </row>
    <row r="24" spans="1:9" ht="34.200000000000003" x14ac:dyDescent="0.3">
      <c r="A24" s="53" t="s">
        <v>31</v>
      </c>
      <c r="B24" s="54" t="s">
        <v>22</v>
      </c>
      <c r="C24" s="55" t="s">
        <v>32</v>
      </c>
      <c r="D24" s="56" t="s">
        <v>33</v>
      </c>
      <c r="E24" s="57" t="s">
        <v>17</v>
      </c>
      <c r="F24" s="58">
        <v>1</v>
      </c>
      <c r="G24" s="59">
        <v>45434.473124999997</v>
      </c>
      <c r="H24" s="58">
        <f>ROUND(G24*F24,2)</f>
        <v>45434.47</v>
      </c>
      <c r="I24" s="37" t="s">
        <v>36</v>
      </c>
    </row>
    <row r="25" spans="1:9" ht="15" thickBot="1" x14ac:dyDescent="0.35">
      <c r="A25" s="60"/>
      <c r="B25" s="61"/>
      <c r="C25" s="61"/>
      <c r="D25" s="61" t="s">
        <v>39</v>
      </c>
      <c r="E25" s="61"/>
      <c r="F25" s="61"/>
      <c r="G25" s="61"/>
      <c r="H25" s="62">
        <f>SUM(H19:H24)</f>
        <v>73338.649999999994</v>
      </c>
      <c r="I25" s="8"/>
    </row>
    <row r="26" spans="1:9" x14ac:dyDescent="0.3">
      <c r="D26" s="6" t="s">
        <v>10</v>
      </c>
      <c r="H26" s="11">
        <f>H25+H17</f>
        <v>50323.349999999991</v>
      </c>
    </row>
    <row r="28" spans="1:9" x14ac:dyDescent="0.3">
      <c r="B28" s="1"/>
      <c r="C28" t="s">
        <v>40</v>
      </c>
    </row>
    <row r="29" spans="1:9" x14ac:dyDescent="0.3">
      <c r="B29" s="63"/>
      <c r="C29" t="s">
        <v>41</v>
      </c>
    </row>
  </sheetData>
  <mergeCells count="2">
    <mergeCell ref="A2:D2"/>
    <mergeCell ref="A1:D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úprava výšky dveří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Süss Martin</dc:creator>
  <cp:lastModifiedBy>Kudělka Petr</cp:lastModifiedBy>
  <cp:lastPrinted>2021-09-22T13:19:51Z</cp:lastPrinted>
  <dcterms:created xsi:type="dcterms:W3CDTF">2021-06-25T07:50:55Z</dcterms:created>
  <dcterms:modified xsi:type="dcterms:W3CDTF">2022-05-16T06:46:12Z</dcterms:modified>
</cp:coreProperties>
</file>